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20" windowWidth="19020" windowHeight="11895" tabRatio="915" activeTab="15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4519"/>
</workbook>
</file>

<file path=xl/calcChain.xml><?xml version="1.0" encoding="utf-8"?>
<calcChain xmlns="http://schemas.openxmlformats.org/spreadsheetml/2006/main">
  <c r="P21" i="27"/>
  <c r="P21" i="26"/>
  <c r="U27" i="17"/>
  <c r="U22"/>
  <c r="U23"/>
  <c r="U24"/>
  <c r="U25"/>
  <c r="U28"/>
  <c r="S21"/>
  <c r="R21"/>
  <c r="U21" s="1"/>
  <c r="P21"/>
  <c r="R22" i="16"/>
  <c r="R23"/>
  <c r="R24"/>
  <c r="R25"/>
  <c r="R27"/>
  <c r="R28"/>
  <c r="R29"/>
  <c r="R30"/>
  <c r="R31"/>
  <c r="R33"/>
  <c r="R35"/>
  <c r="R36"/>
  <c r="R37"/>
  <c r="R38"/>
  <c r="R39"/>
  <c r="Q22"/>
  <c r="Q23"/>
  <c r="Q24"/>
  <c r="Q25"/>
  <c r="Q27"/>
  <c r="Q28"/>
  <c r="Q29"/>
  <c r="Q30"/>
  <c r="Q31"/>
  <c r="Q32"/>
  <c r="R32" s="1"/>
  <c r="Q33"/>
  <c r="Q34"/>
  <c r="R34" s="1"/>
  <c r="Q35"/>
  <c r="Q36"/>
  <c r="Q37"/>
  <c r="Q38"/>
  <c r="Q39"/>
  <c r="P35"/>
  <c r="P26"/>
  <c r="Q26" s="1"/>
  <c r="R26" s="1"/>
  <c r="P22"/>
  <c r="P21" l="1"/>
  <c r="Q21" s="1"/>
  <c r="R21" s="1"/>
</calcChain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<sst xmlns="http://schemas.openxmlformats.org/spreadsheetml/2006/main" count="480" uniqueCount="423">
  <si>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</si>
  <si>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</si>
  <si>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</si>
  <si>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</si>
  <si>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</si>
  <si>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</si>
  <si>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</si>
  <si>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</si>
  <si>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</si>
  <si>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</si>
  <si>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</si>
  <si>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</si>
  <si>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</si>
  <si>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</si>
  <si>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</si>
  <si>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</si>
  <si>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</si>
  <si>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</si>
  <si>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</si>
  <si>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</si>
  <si>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</si>
  <si>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</si>
  <si>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</si>
  <si>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</si>
  <si>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</si>
  <si>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</si>
  <si>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</si>
  <si>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</si>
  <si>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</si>
  <si>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</si>
  <si>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</si>
  <si>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</si>
  <si>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</si>
  <si>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</si>
  <si>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</si>
  <si>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</si>
  <si>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</si>
  <si>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</si>
  <si>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</si>
  <si>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</si>
  <si>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</si>
  <si>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</si>
  <si>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</si>
  <si>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</si>
  <si>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</si>
  <si>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</si>
  <si>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</si>
  <si>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</si>
  <si>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</si>
  <si>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</si>
  <si>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</si>
  <si>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</si>
  <si>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</si>
  <si>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</si>
  <si>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</si>
  <si>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</si>
  <si>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</si>
  <si>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</si>
  <si>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</si>
  <si>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</si>
  <si>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</si>
  <si>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</si>
  <si>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</si>
  <si>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</si>
  <si>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</si>
  <si>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</si>
  <si>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</si>
  <si>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</si>
  <si>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</si>
  <si>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</si>
  <si>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</si>
  <si>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</si>
  <si>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</si>
  <si>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</si>
  <si>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</si>
  <si>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</si>
  <si>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</si>
  <si>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</si>
  <si>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</si>
  <si>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</si>
  <si>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</si>
  <si>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</si>
  <si>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</si>
  <si>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</si>
  <si>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</si>
  <si>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</si>
  <si>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</si>
  <si>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</si>
  <si>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</si>
  <si>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</si>
  <si>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</si>
  <si>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</si>
  <si>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</si>
  <si>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</si>
  <si>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</si>
  <si>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</si>
  <si>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</si>
  <si>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</si>
  <si>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</si>
  <si>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</si>
  <si>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</si>
  <si>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</si>
  <si>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</si>
  <si>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</si>
  <si>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</si>
  <si>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</si>
  <si>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</si>
  <si>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</si>
  <si>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</si>
  <si>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</si>
  <si>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</si>
  <si>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</si>
  <si>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</si>
  <si>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</si>
  <si>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</si>
  <si>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</si>
  <si>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</si>
  <si>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</si>
  <si>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</si>
  <si>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</si>
  <si>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</si>
  <si>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</si>
  <si>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</si>
  <si>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</si>
  <si>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</si>
  <si>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</si>
  <si>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</si>
  <si>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</si>
  <si>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</si>
  <si>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</si>
  <si>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</si>
  <si>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</si>
  <si>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</si>
  <si>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</si>
  <si>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</si>
  <si>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</si>
  <si>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</si>
  <si>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</si>
  <si>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</si>
  <si>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</si>
  <si>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</si>
  <si>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</si>
  <si>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</si>
  <si>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</si>
  <si>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</si>
  <si>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</si>
  <si>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</si>
  <si>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</si>
  <si>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</si>
  <si>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</si>
  <si>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</si>
  <si>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</si>
  <si>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</si>
  <si>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</si>
  <si>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</si>
  <si>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</si>
  <si>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</si>
  <si>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</si>
  <si>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</si>
  <si>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</si>
  <si>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</si>
  <si>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</si>
  <si>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</si>
  <si>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</si>
  <si>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</si>
  <si>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</si>
  <si>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</si>
  <si>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</si>
  <si>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</si>
  <si>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</si>
  <si>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</si>
  <si>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</si>
  <si>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</si>
  <si>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</si>
  <si>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</si>
  <si>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</si>
  <si>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</si>
  <si>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</si>
  <si>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</si>
  <si>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</si>
  <si>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</si>
  <si>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</si>
  <si>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</si>
  <si>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</si>
  <si>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</si>
  <si>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</si>
  <si>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</si>
  <si>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</si>
  <si>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</si>
  <si>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</si>
  <si>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</si>
  <si>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</si>
  <si>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</si>
  <si>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</si>
  <si>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</si>
  <si>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</si>
  <si>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</si>
  <si>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</si>
  <si>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</si>
  <si>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</si>
  <si>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</si>
  <si>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</si>
  <si>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</si>
  <si>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</si>
  <si>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</si>
  <si>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</si>
  <si>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</si>
  <si>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</si>
  <si>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</si>
  <si>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</si>
  <si>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</si>
  <si>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</si>
  <si>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</si>
  <si>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</si>
  <si>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</si>
  <si>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</si>
  <si>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</si>
  <si>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</si>
  <si>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</si>
  <si>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</si>
  <si>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</si>
  <si>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</si>
  <si>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</si>
  <si>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</si>
  <si>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</si>
  <si>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</si>
  <si>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</si>
  <si>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</si>
  <si>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</si>
  <si>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</si>
  <si>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</si>
  <si>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</si>
  <si>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</si>
  <si>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</si>
  <si>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</si>
  <si>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</si>
  <si>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</si>
  <si>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</si>
  <si>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</si>
  <si>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</si>
  <si>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</si>
  <si>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</si>
  <si>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</si>
  <si>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</si>
  <si>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</si>
  <si>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</si>
  <si>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</si>
  <si>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</si>
  <si>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</si>
  <si>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</si>
  <si>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</si>
  <si>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</si>
  <si>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</si>
  <si>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</si>
  <si>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</si>
  <si>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</si>
  <si>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</si>
  <si>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</si>
  <si>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</si>
  <si>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</si>
  <si>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</si>
  <si>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</si>
  <si>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</si>
  <si>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</si>
  <si>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</si>
  <si>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</si>
  <si>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</si>
  <si>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</si>
  <si>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</si>
  <si>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</si>
  <si>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</si>
  <si>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</si>
  <si>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</si>
  <si>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</si>
  <si>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</si>
  <si>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</si>
  <si>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</si>
  <si>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</si>
  <si>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</si>
  <si>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</si>
  <si>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</si>
  <si>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</si>
  <si>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</si>
  <si>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</si>
  <si>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</si>
  <si>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</si>
  <si>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</si>
  <si>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</si>
  <si>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</si>
  <si>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</si>
  <si>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</si>
  <si>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</si>
  <si>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</si>
  <si>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</si>
  <si>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</si>
  <si>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</si>
  <si>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</si>
  <si>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</si>
  <si>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</si>
  <si>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</si>
  <si>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</si>
  <si>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</si>
  <si>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</si>
  <si>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</si>
  <si>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</si>
  <si>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</si>
  <si>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</si>
  <si>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</si>
  <si>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</si>
  <si>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</si>
  <si>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</si>
  <si>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</si>
  <si>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</si>
  <si>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</si>
  <si>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</si>
  <si>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</si>
  <si>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</si>
  <si>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</si>
  <si>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</si>
  <si>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</si>
  <si>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</si>
  <si>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</si>
  <si>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</si>
  <si>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</si>
  <si>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</si>
  <si>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</si>
  <si>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</si>
  <si>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</si>
  <si>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</si>
  <si>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</si>
  <si>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</si>
  <si>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</si>
  <si>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</si>
  <si>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</si>
  <si>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</si>
  <si>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</si>
  <si>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</si>
  <si>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</si>
  <si>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</si>
  <si>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</si>
  <si>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</si>
  <si>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</si>
  <si>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</si>
  <si>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</si>
  <si>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</si>
  <si>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</si>
  <si>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</si>
  <si>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</si>
  <si>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</si>
  <si>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</si>
  <si>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</si>
  <si>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</si>
  <si>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</si>
  <si>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</si>
  <si>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</si>
  <si>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</si>
  <si>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</si>
  <si>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</si>
  <si>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</si>
  <si>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</si>
  <si>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</si>
  <si>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</si>
  <si>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</si>
  <si>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</si>
  <si>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</si>
  <si>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</si>
  <si>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</si>
  <si>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</si>
  <si>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</si>
  <si>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</si>
  <si>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</si>
  <si>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</si>
  <si>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</si>
  <si>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</si>
  <si>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</si>
  <si>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</si>
  <si>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</si>
  <si>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</si>
  <si>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</si>
  <si>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</si>
  <si>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</si>
  <si>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</si>
  <si>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</si>
  <si>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</si>
  <si>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</si>
  <si>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</si>
  <si>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</si>
  <si>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</si>
  <si>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</si>
  <si>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</si>
  <si>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</si>
  <si>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</si>
  <si>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</si>
  <si>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</si>
  <si>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</si>
  <si>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</si>
  <si>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</si>
  <si>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</si>
  <si>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</si>
  <si>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</si>
  <si>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</si>
  <si>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</si>
  <si>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</si>
  <si>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</si>
  <si>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</si>
  <si>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</si>
  <si>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</si>
  <si>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</si>
  <si>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</si>
  <si>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</si>
  <si>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</si>
  <si>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</si>
  <si>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</si>
  <si>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</si>
  <si>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</si>
  <si>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</si>
  <si>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</si>
  <si>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МУНИЦИПАЛЬНОЕ БЮДЖЕТНОЕ ОБЩЕОБРАЗОВАТЕЛЬНОЕ УЧРЕЖДЕНИЕ "СРЕДНЯЯ ОБЩЕОБРАЗОВАТЕЛЬНАЯ ШКОЛА № 25"</t>
  </si>
  <si>
    <t>367905, РД, г. Махачкала, ул. Куйбышева, 56</t>
  </si>
  <si>
    <t xml:space="preserve">Директор </t>
  </si>
  <si>
    <t>Бакунова А.К.</t>
  </si>
  <si>
    <t>8 928 830 87 90</t>
  </si>
  <si>
    <t>school_25_mchk@mail.ru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</si>
</sst>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2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3" fillId="15" borderId="10" xfId="0" applyFont="1" applyFill="1" applyBorder="1" applyAlignment="1">
      <alignment vertical="center" wrapText="1"/>
    </xf>
    <xf numFmtId="0" fontId="33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7" fillId="15" borderId="0" xfId="0" applyFont="1" applyFill="1" applyAlignment="1" applyProtection="1">
      <alignment vertical="center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0" fillId="0" borderId="3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9" fillId="14" borderId="11" xfId="0" applyFont="1" applyFill="1" applyBorder="1" applyAlignment="1" applyProtection="1">
      <alignment vertical="center" wrapText="1"/>
      <protection locked="0"/>
    </xf>
    <xf numFmtId="0" fontId="29" fillId="14" borderId="3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4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29" fillId="14" borderId="15" xfId="0" applyFont="1" applyFill="1" applyBorder="1" applyAlignment="1" applyProtection="1">
      <alignment vertical="center" wrapText="1"/>
      <protection locked="0"/>
    </xf>
    <xf numFmtId="0" fontId="29" fillId="14" borderId="16" xfId="0" applyFont="1" applyFill="1" applyBorder="1" applyAlignment="1" applyProtection="1">
      <alignment vertical="center" wrapText="1"/>
      <protection locked="0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14" borderId="18" xfId="0" applyFont="1" applyFill="1" applyBorder="1" applyAlignment="1" applyProtection="1">
      <alignment horizontal="center" vertical="center"/>
      <protection locked="0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32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14" borderId="23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4" borderId="23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77" t="s">
        <v>143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9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83" t="s">
        <v>385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5"/>
    </row>
    <row r="17" spans="1:84" ht="15" customHeight="1"/>
    <row r="18" spans="1:84" ht="15" hidden="1" customHeight="1" thickBot="1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/>
    <row r="20" spans="1:84" ht="35.1" customHeight="1">
      <c r="K20" s="102" t="s">
        <v>193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4"/>
    </row>
    <row r="21" spans="1:84" ht="15" customHeight="1" thickBot="1">
      <c r="K21" s="105" t="s">
        <v>153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7">
        <v>2022</v>
      </c>
      <c r="AP21" s="107"/>
      <c r="AQ21" s="107"/>
      <c r="AR21" s="108" t="s">
        <v>154</v>
      </c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9"/>
    </row>
    <row r="22" spans="1:84" ht="15" customHeight="1" thickBot="1"/>
    <row r="23" spans="1:84" ht="15" thickBot="1">
      <c r="A23" s="111" t="s">
        <v>146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3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127" t="s">
        <v>152</v>
      </c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9"/>
      <c r="CD23" s="48"/>
      <c r="CE23" s="48"/>
      <c r="CF23" s="49"/>
    </row>
    <row r="24" spans="1:84" ht="54.95" customHeight="1">
      <c r="A24" s="137" t="s">
        <v>386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9"/>
      <c r="AY24" s="116" t="s">
        <v>308</v>
      </c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5"/>
      <c r="BO24" s="110" t="s">
        <v>401</v>
      </c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51"/>
    </row>
    <row r="25" spans="1:84" ht="30" customHeight="1">
      <c r="A25" s="134" t="s">
        <v>369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AY25" s="93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51"/>
    </row>
    <row r="26" spans="1:84" ht="24.95" customHeight="1" thickBot="1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  <c r="AY26" s="96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8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51"/>
    </row>
    <row r="27" spans="1:84" ht="15.75" thickBo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1"/>
      <c r="AY27" s="123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6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86" t="s">
        <v>148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 t="s">
        <v>417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30" customHeight="1" thickBot="1">
      <c r="A30" s="130" t="s">
        <v>149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2" t="s">
        <v>418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3"/>
    </row>
    <row r="31" spans="1:84" ht="13.5" customHeight="1" thickBot="1">
      <c r="A31" s="114" t="s">
        <v>150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>
      <c r="A32" s="116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7"/>
      <c r="V32" s="121" t="s">
        <v>151</v>
      </c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1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1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5"/>
    </row>
    <row r="33" spans="1:85">
      <c r="A33" s="116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7"/>
      <c r="V33" s="121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1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1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5"/>
    </row>
    <row r="34" spans="1:85">
      <c r="A34" s="116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7"/>
      <c r="V34" s="121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1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5"/>
    </row>
    <row r="35" spans="1:85">
      <c r="A35" s="116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7"/>
      <c r="V35" s="121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1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1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5"/>
    </row>
    <row r="36" spans="1:85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20"/>
      <c r="V36" s="123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3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3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6"/>
    </row>
    <row r="37" spans="1:85" ht="13.5" thickBot="1">
      <c r="A37" s="140">
        <v>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  <c r="V37" s="140">
        <v>2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2"/>
      <c r="AQ37" s="140">
        <v>3</v>
      </c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2"/>
      <c r="BL37" s="140">
        <v>4</v>
      </c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2"/>
    </row>
    <row r="38" spans="1:85" ht="13.5" thickBot="1">
      <c r="A38" s="143">
        <v>609564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146">
        <v>49165623</v>
      </c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8"/>
      <c r="AQ38" s="146">
        <v>560034901</v>
      </c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8"/>
      <c r="BL38" s="146">
        <v>57301001</v>
      </c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8"/>
      <c r="CG38" s="76"/>
    </row>
  </sheetData>
  <sheetProtection password="DA49" sheet="1" objects="1" scenarios="1" selectLockedCells="1"/>
  <mergeCells count="38"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Y23:BM23"/>
    <mergeCell ref="BQ23:CC23"/>
    <mergeCell ref="A30:W30"/>
    <mergeCell ref="X30:CF30"/>
    <mergeCell ref="A25:AX25"/>
    <mergeCell ref="BS27:CA27"/>
    <mergeCell ref="AY27:BM27"/>
    <mergeCell ref="A24:AX24"/>
    <mergeCell ref="AY24:BM24"/>
    <mergeCell ref="A31:U36"/>
    <mergeCell ref="V31:CF31"/>
    <mergeCell ref="V32:AP36"/>
    <mergeCell ref="AQ32:BK36"/>
    <mergeCell ref="BL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  <mergeCell ref="K20:BU20"/>
    <mergeCell ref="K21:AN21"/>
    <mergeCell ref="AO21:AQ21"/>
    <mergeCell ref="AR21:BU21"/>
    <mergeCell ref="BO24:CE26"/>
    <mergeCell ref="A23:AX23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O15" workbookViewId="0">
      <selection activeCell="AK21" sqref="AK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>
      <c r="A18" s="150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0" t="s">
        <v>6</v>
      </c>
      <c r="P18" s="151" t="s">
        <v>257</v>
      </c>
      <c r="Q18" s="151" t="s">
        <v>258</v>
      </c>
      <c r="R18" s="151" t="s">
        <v>256</v>
      </c>
      <c r="S18" s="156" t="s">
        <v>259</v>
      </c>
      <c r="T18" s="151" t="s">
        <v>260</v>
      </c>
      <c r="U18" s="151" t="s">
        <v>261</v>
      </c>
      <c r="V18" s="151" t="s">
        <v>262</v>
      </c>
      <c r="W18" s="151" t="s">
        <v>253</v>
      </c>
      <c r="X18" s="151" t="s">
        <v>263</v>
      </c>
      <c r="Y18" s="151" t="s">
        <v>254</v>
      </c>
      <c r="Z18" s="151" t="s">
        <v>255</v>
      </c>
      <c r="AA18" s="151" t="s">
        <v>264</v>
      </c>
      <c r="AB18" s="151" t="s">
        <v>368</v>
      </c>
      <c r="AC18" s="151" t="s">
        <v>62</v>
      </c>
      <c r="AD18" s="155" t="s">
        <v>402</v>
      </c>
      <c r="AE18" s="155"/>
      <c r="AF18" s="155"/>
      <c r="AG18" s="155"/>
      <c r="AH18" s="155"/>
      <c r="AI18" s="155"/>
      <c r="AJ18" s="155"/>
      <c r="AK18" s="155"/>
    </row>
    <row r="19" spans="1:37" ht="60" customHeight="1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1</v>
      </c>
      <c r="R21" s="4">
        <v>1</v>
      </c>
      <c r="S21" s="4">
        <v>2</v>
      </c>
      <c r="T21" s="4">
        <v>1</v>
      </c>
      <c r="U21" s="4">
        <v>0</v>
      </c>
      <c r="V21" s="4">
        <v>2</v>
      </c>
      <c r="W21" s="4">
        <v>2</v>
      </c>
      <c r="X21" s="4">
        <v>2</v>
      </c>
      <c r="Y21" s="4">
        <v>2</v>
      </c>
      <c r="Z21" s="4">
        <v>0</v>
      </c>
      <c r="AA21" s="4">
        <v>2</v>
      </c>
      <c r="AB21" s="4">
        <v>0</v>
      </c>
      <c r="AC21" s="4">
        <v>2</v>
      </c>
      <c r="AD21" s="4">
        <v>1</v>
      </c>
      <c r="AE21" s="4"/>
      <c r="AF21" s="4"/>
      <c r="AG21" s="4"/>
      <c r="AH21" s="4"/>
      <c r="AI21" s="4"/>
      <c r="AJ21" s="4"/>
      <c r="AK21" s="4"/>
    </row>
    <row r="22" spans="1:37" ht="28.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23</v>
      </c>
    </row>
    <row r="25" spans="1:37" ht="30" customHeight="1">
      <c r="A25" s="149" t="s">
        <v>384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73"/>
      <c r="AA25" s="73"/>
      <c r="AB25" s="73"/>
      <c r="AC25" s="73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U18:U19"/>
    <mergeCell ref="W18:W19"/>
    <mergeCell ref="Y18:Y19"/>
    <mergeCell ref="X18:X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15" workbookViewId="0">
      <selection activeCell="Q22" sqref="Q22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>
      <c r="A18" s="150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0" t="s">
        <v>6</v>
      </c>
      <c r="P18" s="151" t="s">
        <v>338</v>
      </c>
      <c r="Q18" s="151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1961</v>
      </c>
      <c r="Q21" s="75">
        <v>2010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1980</v>
      </c>
      <c r="Q22" s="75">
        <v>2022</v>
      </c>
      <c r="R22" s="4"/>
      <c r="S22" s="4">
        <v>1</v>
      </c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8"/>
  <sheetViews>
    <sheetView showGridLines="0" topLeftCell="A19" workbookViewId="0">
      <selection activeCell="P24" sqref="P24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4" t="s">
        <v>372</v>
      </c>
      <c r="Q18" s="164"/>
    </row>
    <row r="19" spans="1:18" ht="80.099999999999994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371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0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0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0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0</v>
      </c>
      <c r="Q33" s="4"/>
      <c r="R33" s="20"/>
    </row>
    <row r="34" spans="1:18" ht="15.7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0</v>
      </c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/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0</v>
      </c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>
      <c r="A43" s="23" t="s">
        <v>28</v>
      </c>
      <c r="O43" s="24">
        <v>23</v>
      </c>
      <c r="P43" s="6">
        <v>27</v>
      </c>
    </row>
    <row r="44" spans="1:18" ht="25.5">
      <c r="A44" s="30" t="s">
        <v>29</v>
      </c>
      <c r="O44" s="24">
        <v>24</v>
      </c>
      <c r="P44" s="6">
        <v>5</v>
      </c>
    </row>
    <row r="45" spans="1:18" ht="15.75">
      <c r="A45" s="30" t="s">
        <v>30</v>
      </c>
      <c r="O45" s="24">
        <v>25</v>
      </c>
      <c r="P45" s="25">
        <v>7</v>
      </c>
    </row>
    <row r="46" spans="1:18" ht="25.5">
      <c r="A46" s="30" t="s">
        <v>317</v>
      </c>
      <c r="O46" s="24">
        <v>26</v>
      </c>
      <c r="P46" s="6">
        <v>12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P26" sqref="P26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35</v>
      </c>
      <c r="Q21" s="4">
        <v>35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41</v>
      </c>
      <c r="Q22" s="4">
        <v>41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1</v>
      </c>
      <c r="Q23" s="4">
        <v>1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77</v>
      </c>
      <c r="Q24" s="4">
        <v>77</v>
      </c>
    </row>
    <row r="25" spans="1:17" ht="50.1" customHeight="1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23</v>
      </c>
    </row>
    <row r="27" spans="1:17" ht="25.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A16" workbookViewId="0">
      <selection activeCell="P26" sqref="P26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291</v>
      </c>
      <c r="Q18" s="151" t="s">
        <v>292</v>
      </c>
      <c r="R18" s="151" t="s">
        <v>293</v>
      </c>
      <c r="S18" s="151"/>
      <c r="T18" s="151"/>
    </row>
    <row r="19" spans="1:20" ht="35.1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476</v>
      </c>
      <c r="Q21" s="4">
        <v>476</v>
      </c>
      <c r="R21" s="4">
        <v>218</v>
      </c>
      <c r="S21" s="4">
        <v>258</v>
      </c>
      <c r="T21" s="4"/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476</v>
      </c>
      <c r="Q24" s="4">
        <v>476</v>
      </c>
      <c r="R24" s="4">
        <v>218</v>
      </c>
      <c r="S24" s="4">
        <v>258</v>
      </c>
      <c r="T24" s="4"/>
    </row>
    <row r="25" spans="1:20" ht="45" customHeight="1">
      <c r="A25" s="23" t="s">
        <v>387</v>
      </c>
      <c r="O25" s="24">
        <v>5</v>
      </c>
      <c r="P25" s="6">
        <v>56</v>
      </c>
    </row>
    <row r="26" spans="1:20" ht="15.75">
      <c r="A26" s="31" t="s">
        <v>41</v>
      </c>
      <c r="O26" s="24">
        <v>6</v>
      </c>
      <c r="P26" s="6">
        <v>56</v>
      </c>
    </row>
    <row r="28" spans="1:20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S21" sqref="S2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2416</v>
      </c>
      <c r="Q21" s="4">
        <v>0</v>
      </c>
      <c r="R21" s="4">
        <v>0</v>
      </c>
      <c r="S21" s="4">
        <v>2416</v>
      </c>
      <c r="T21" s="4">
        <v>0</v>
      </c>
      <c r="U21" s="4">
        <v>0</v>
      </c>
    </row>
    <row r="22" spans="1:21" ht="25.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2148</v>
      </c>
      <c r="Q22" s="4"/>
      <c r="R22" s="4"/>
      <c r="S22" s="4">
        <v>2148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28</v>
      </c>
      <c r="Q24" s="4">
        <v>0</v>
      </c>
      <c r="R24" s="4">
        <v>0</v>
      </c>
      <c r="S24" s="4">
        <v>28</v>
      </c>
      <c r="T24" s="4">
        <v>0</v>
      </c>
      <c r="U24" s="4">
        <v>0</v>
      </c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28</v>
      </c>
      <c r="Q25" s="4">
        <v>0</v>
      </c>
      <c r="R25" s="4">
        <v>0</v>
      </c>
      <c r="S25" s="4">
        <v>28</v>
      </c>
      <c r="T25" s="4">
        <v>0</v>
      </c>
      <c r="U25" s="4">
        <v>0</v>
      </c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240</v>
      </c>
      <c r="Q26" s="4">
        <v>0</v>
      </c>
      <c r="R26" s="4">
        <v>0</v>
      </c>
      <c r="S26" s="4">
        <v>240</v>
      </c>
      <c r="T26" s="4">
        <v>0</v>
      </c>
      <c r="U26" s="4">
        <v>0</v>
      </c>
    </row>
    <row r="27" spans="1:21" ht="15.7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19428</v>
      </c>
      <c r="Q28" s="4">
        <v>0</v>
      </c>
      <c r="R28" s="4">
        <v>0</v>
      </c>
      <c r="S28" s="4">
        <v>19428</v>
      </c>
      <c r="T28" s="4">
        <v>0</v>
      </c>
      <c r="U28" s="4">
        <v>0</v>
      </c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402</v>
      </c>
      <c r="Q29" s="4">
        <v>0</v>
      </c>
      <c r="R29" s="4">
        <v>0</v>
      </c>
      <c r="S29" s="4">
        <v>402</v>
      </c>
      <c r="T29" s="4">
        <v>0</v>
      </c>
      <c r="U29" s="4">
        <v>0</v>
      </c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opLeftCell="A38" workbookViewId="0">
      <selection activeCell="P60" sqref="P60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5" workbookViewId="0">
      <selection activeCell="Q21" sqref="Q21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166</v>
      </c>
      <c r="R18" s="151"/>
      <c r="S18" s="12"/>
    </row>
    <row r="19" spans="1:19" ht="80.099999999999994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241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96</v>
      </c>
      <c r="Q21" s="4">
        <v>37</v>
      </c>
      <c r="R21" s="4">
        <v>37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37</v>
      </c>
      <c r="Q22" s="4">
        <v>37</v>
      </c>
      <c r="R22" s="4">
        <v>37</v>
      </c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0</v>
      </c>
      <c r="Q23" s="4">
        <v>0</v>
      </c>
      <c r="R23" s="4">
        <v>0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14</v>
      </c>
      <c r="Q24" s="4">
        <v>14</v>
      </c>
      <c r="R24" s="4">
        <v>11</v>
      </c>
      <c r="S24" s="12"/>
    </row>
    <row r="25" spans="1:19" ht="15.7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26</v>
      </c>
      <c r="Q25" s="4">
        <v>26</v>
      </c>
      <c r="R25" s="4">
        <v>11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26</v>
      </c>
      <c r="Q26" s="4">
        <v>26</v>
      </c>
      <c r="R26" s="4">
        <v>11</v>
      </c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59</v>
      </c>
      <c r="Q27" s="4">
        <v>31</v>
      </c>
      <c r="R27" s="4">
        <v>28</v>
      </c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7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7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5</v>
      </c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2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0</v>
      </c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7</v>
      </c>
      <c r="Q34" s="13"/>
      <c r="R34" s="13"/>
      <c r="S34" s="12"/>
    </row>
    <row r="35" spans="1:19" ht="15.7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0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Q32" sqref="Q32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1" t="s">
        <v>60</v>
      </c>
      <c r="Q18" s="151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0</v>
      </c>
      <c r="Q24" s="4">
        <v>0</v>
      </c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>
        <v>0</v>
      </c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>
        <v>0</v>
      </c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>
        <v>1</v>
      </c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>
        <v>1</v>
      </c>
    </row>
    <row r="31" spans="1:17" ht="15.7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6"/>
  <sheetViews>
    <sheetView showGridLines="0" topLeftCell="A12" workbookViewId="0">
      <selection activeCell="P24" sqref="P24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1" t="s">
        <v>413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69">
        <v>1</v>
      </c>
      <c r="B20" s="16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70" t="s">
        <v>406</v>
      </c>
      <c r="B21" s="17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12"/>
    </row>
    <row r="22" spans="1:17" ht="54.95" customHeight="1">
      <c r="A22" s="170" t="s">
        <v>415</v>
      </c>
      <c r="B22" s="17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12"/>
    </row>
    <row r="23" spans="1:17" ht="30" customHeight="1">
      <c r="A23" s="170" t="s">
        <v>407</v>
      </c>
      <c r="B23" s="17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12"/>
    </row>
    <row r="24" spans="1:17" ht="30" customHeight="1">
      <c r="A24" s="170" t="s">
        <v>405</v>
      </c>
      <c r="B24" s="17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1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4" t="s">
        <v>382</v>
      </c>
      <c r="Q18" s="164"/>
      <c r="R18" s="164"/>
    </row>
    <row r="19" spans="1:18" ht="30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  <c r="R21" s="4">
        <v>0</v>
      </c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R29"/>
  <sheetViews>
    <sheetView showGridLines="0" topLeftCell="A17" workbookViewId="0">
      <selection activeCell="Q27" sqref="Q27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0</v>
      </c>
      <c r="Q21" s="4">
        <v>2707</v>
      </c>
      <c r="R21" s="4">
        <v>18446</v>
      </c>
    </row>
    <row r="22" spans="1:18" ht="25.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  <c r="Q22" s="4">
        <v>2707</v>
      </c>
      <c r="R22" s="4">
        <v>10713</v>
      </c>
    </row>
    <row r="23" spans="1:18" ht="15.7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>
        <v>0</v>
      </c>
      <c r="R23" s="4">
        <v>7019</v>
      </c>
    </row>
    <row r="24" spans="1:18" ht="15.7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  <c r="Q24" s="4">
        <v>0</v>
      </c>
      <c r="R24" s="4">
        <v>714</v>
      </c>
    </row>
    <row r="25" spans="1:18" ht="15.7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  <c r="Q25" s="4">
        <v>0</v>
      </c>
      <c r="R25" s="4">
        <v>0</v>
      </c>
    </row>
    <row r="26" spans="1:18" ht="25.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  <c r="Q26" s="4">
        <v>2707</v>
      </c>
      <c r="R26" s="4">
        <v>18446</v>
      </c>
    </row>
    <row r="27" spans="1:18" ht="15.7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</row>
    <row r="28" spans="1:18" ht="15.7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>
        <v>0</v>
      </c>
      <c r="R28" s="4">
        <v>0</v>
      </c>
    </row>
    <row r="29" spans="1:18" ht="15.7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125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P32"/>
  <sheetViews>
    <sheetView showGridLines="0" topLeftCell="A17" workbookViewId="0">
      <selection activeCell="P28" sqref="P28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2</v>
      </c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410</v>
      </c>
    </row>
    <row r="25" spans="1:16" ht="15.7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15</v>
      </c>
    </row>
    <row r="26" spans="1:16" ht="25.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</row>
    <row r="27" spans="1:16" ht="15.7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0</v>
      </c>
    </row>
    <row r="30" spans="1:16" ht="15.7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7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5.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12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abSelected="1" topLeftCell="A15" workbookViewId="0">
      <selection activeCell="P31" sqref="P3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243</v>
      </c>
      <c r="Q18" s="174" t="s">
        <v>105</v>
      </c>
      <c r="R18" s="175"/>
    </row>
    <row r="19" spans="1:18" ht="20.100000000000001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379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84076.3</v>
      </c>
      <c r="Q21" s="42">
        <v>84076.3</v>
      </c>
      <c r="R21" s="42"/>
    </row>
    <row r="22" spans="1:18" ht="25.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84076.3</v>
      </c>
      <c r="Q22" s="42">
        <v>84076.3</v>
      </c>
      <c r="R22" s="42"/>
    </row>
    <row r="23" spans="1:18" ht="25.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24678.5</v>
      </c>
      <c r="Q23" s="42">
        <v>24678.5</v>
      </c>
      <c r="R23" s="42"/>
    </row>
    <row r="24" spans="1:18" ht="15.7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55928.2</v>
      </c>
      <c r="Q24" s="42">
        <v>55928.2</v>
      </c>
      <c r="R24" s="42"/>
    </row>
    <row r="25" spans="1:18" ht="15.7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3469.6</v>
      </c>
      <c r="Q25" s="42">
        <v>3469.6</v>
      </c>
      <c r="R25" s="42"/>
    </row>
    <row r="26" spans="1:18" ht="15.7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291.39999999999998</v>
      </c>
    </row>
    <row r="31" spans="1:18" ht="15.7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207.8</v>
      </c>
    </row>
    <row r="32" spans="1:18" ht="50.1" customHeight="1">
      <c r="A32" s="23" t="s">
        <v>302</v>
      </c>
      <c r="O32" s="24">
        <v>12</v>
      </c>
      <c r="P32" s="6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6" workbookViewId="0">
      <selection activeCell="P39" sqref="P39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248</v>
      </c>
      <c r="R19" s="11" t="s">
        <v>249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P22+P26+P33+P34</f>
        <v>83175.600000000006</v>
      </c>
      <c r="Q21" s="38">
        <f>P21</f>
        <v>83175.600000000006</v>
      </c>
      <c r="R21" s="38">
        <f>Q21</f>
        <v>83175.600000000006</v>
      </c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f>P23+P24+P25</f>
        <v>59549.9</v>
      </c>
      <c r="Q22" s="38">
        <f t="shared" ref="Q22:R39" si="0">P22</f>
        <v>59549.9</v>
      </c>
      <c r="R22" s="38">
        <f t="shared" si="0"/>
        <v>59549.9</v>
      </c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45037.3</v>
      </c>
      <c r="Q23" s="38">
        <f t="shared" si="0"/>
        <v>45037.3</v>
      </c>
      <c r="R23" s="38">
        <f t="shared" si="0"/>
        <v>45037.3</v>
      </c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>
        <f t="shared" si="0"/>
        <v>0</v>
      </c>
      <c r="R24" s="38">
        <f t="shared" si="0"/>
        <v>0</v>
      </c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14512.6</v>
      </c>
      <c r="Q25" s="38">
        <f t="shared" si="0"/>
        <v>14512.6</v>
      </c>
      <c r="R25" s="38">
        <f t="shared" si="0"/>
        <v>14512.6</v>
      </c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f>P27+P28+P29+P30+P31+P32</f>
        <v>23625.7</v>
      </c>
      <c r="Q26" s="38">
        <f t="shared" si="0"/>
        <v>23625.7</v>
      </c>
      <c r="R26" s="38">
        <f t="shared" si="0"/>
        <v>23625.7</v>
      </c>
    </row>
    <row r="27" spans="1:18" ht="25.5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11.1</v>
      </c>
      <c r="Q27" s="38">
        <f t="shared" si="0"/>
        <v>11.1</v>
      </c>
      <c r="R27" s="38">
        <f t="shared" si="0"/>
        <v>11.1</v>
      </c>
    </row>
    <row r="28" spans="1:18" ht="15.75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>
        <f t="shared" si="0"/>
        <v>0</v>
      </c>
      <c r="R28" s="38">
        <f t="shared" si="0"/>
        <v>0</v>
      </c>
    </row>
    <row r="29" spans="1:18" ht="15.75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1228.5999999999999</v>
      </c>
      <c r="Q29" s="38">
        <f t="shared" si="0"/>
        <v>1228.5999999999999</v>
      </c>
      <c r="R29" s="38">
        <f t="shared" si="0"/>
        <v>1228.5999999999999</v>
      </c>
    </row>
    <row r="30" spans="1:18" ht="15.75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>
        <f t="shared" si="0"/>
        <v>0</v>
      </c>
      <c r="R30" s="38">
        <f t="shared" si="0"/>
        <v>0</v>
      </c>
    </row>
    <row r="31" spans="1:18" ht="15.75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274.2</v>
      </c>
      <c r="Q31" s="38">
        <f t="shared" si="0"/>
        <v>274.2</v>
      </c>
      <c r="R31" s="38">
        <f t="shared" si="0"/>
        <v>274.2</v>
      </c>
    </row>
    <row r="32" spans="1:18" ht="15.75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22111.8</v>
      </c>
      <c r="Q32" s="38">
        <f t="shared" si="0"/>
        <v>22111.8</v>
      </c>
      <c r="R32" s="38">
        <f t="shared" si="0"/>
        <v>22111.8</v>
      </c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>
        <f t="shared" si="0"/>
        <v>0</v>
      </c>
      <c r="R33" s="38">
        <f t="shared" si="0"/>
        <v>0</v>
      </c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>
        <f t="shared" si="0"/>
        <v>0</v>
      </c>
      <c r="R34" s="38">
        <f t="shared" si="0"/>
        <v>0</v>
      </c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f>P36+P37+P38+P39</f>
        <v>984.3</v>
      </c>
      <c r="Q35" s="38">
        <f t="shared" si="0"/>
        <v>984.3</v>
      </c>
      <c r="R35" s="38">
        <f t="shared" si="0"/>
        <v>984.3</v>
      </c>
    </row>
    <row r="36" spans="1:18" ht="25.5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51.5</v>
      </c>
      <c r="Q36" s="38">
        <f t="shared" si="0"/>
        <v>51.5</v>
      </c>
      <c r="R36" s="38">
        <f t="shared" si="0"/>
        <v>51.5</v>
      </c>
    </row>
    <row r="37" spans="1:18" ht="15.75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>
        <f t="shared" si="0"/>
        <v>0</v>
      </c>
      <c r="R37" s="38">
        <f t="shared" si="0"/>
        <v>0</v>
      </c>
    </row>
    <row r="38" spans="1:18" ht="15.75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>
        <f t="shared" si="0"/>
        <v>0</v>
      </c>
      <c r="R38" s="38">
        <f t="shared" si="0"/>
        <v>0</v>
      </c>
    </row>
    <row r="39" spans="1:18" ht="15.75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932.8</v>
      </c>
      <c r="Q39" s="38">
        <f t="shared" si="0"/>
        <v>932.8</v>
      </c>
      <c r="R39" s="38">
        <f t="shared" si="0"/>
        <v>932.8</v>
      </c>
    </row>
    <row r="40" spans="1:18" ht="35.1" customHeight="1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U29" sqref="U29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393</v>
      </c>
      <c r="Q18" s="151" t="s">
        <v>392</v>
      </c>
      <c r="R18" s="151" t="s">
        <v>139</v>
      </c>
      <c r="S18" s="151"/>
      <c r="T18" s="151" t="s">
        <v>304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391</v>
      </c>
      <c r="T19" s="151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P22+P24+P27+P28</f>
        <v>91</v>
      </c>
      <c r="Q21" s="38"/>
      <c r="R21" s="38">
        <f>R22+R24+R27+R28</f>
        <v>42946.399999999994</v>
      </c>
      <c r="S21" s="38">
        <f>S22+S24+S27+S28</f>
        <v>2516.2999999999997</v>
      </c>
      <c r="T21" s="38"/>
      <c r="U21" s="38">
        <f>R21</f>
        <v>42946.399999999994</v>
      </c>
      <c r="V21" s="38"/>
      <c r="W21" s="38"/>
      <c r="X21" s="38"/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</v>
      </c>
      <c r="Q22" s="38"/>
      <c r="R22" s="38">
        <v>5352.1</v>
      </c>
      <c r="S22" s="38">
        <v>861.6</v>
      </c>
      <c r="T22" s="38"/>
      <c r="U22" s="38">
        <f t="shared" ref="U22:U28" si="0">R22</f>
        <v>5352.1</v>
      </c>
      <c r="V22" s="38"/>
      <c r="W22" s="38"/>
      <c r="X22" s="38"/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</v>
      </c>
      <c r="Q23" s="38"/>
      <c r="R23" s="38">
        <v>4701.1000000000004</v>
      </c>
      <c r="S23" s="38">
        <v>750.3</v>
      </c>
      <c r="T23" s="38"/>
      <c r="U23" s="38">
        <f t="shared" si="0"/>
        <v>4701.1000000000004</v>
      </c>
      <c r="V23" s="38"/>
      <c r="W23" s="38"/>
      <c r="X23" s="38"/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59</v>
      </c>
      <c r="Q24" s="38"/>
      <c r="R24" s="38">
        <v>33194.1</v>
      </c>
      <c r="S24" s="38">
        <v>1104.5999999999999</v>
      </c>
      <c r="T24" s="38"/>
      <c r="U24" s="38">
        <f t="shared" si="0"/>
        <v>33194.1</v>
      </c>
      <c r="V24" s="38"/>
      <c r="W24" s="38"/>
      <c r="X24" s="38"/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49</v>
      </c>
      <c r="Q25" s="38"/>
      <c r="R25" s="38">
        <v>30538.3</v>
      </c>
      <c r="S25" s="38">
        <v>1016.3</v>
      </c>
      <c r="T25" s="38"/>
      <c r="U25" s="38">
        <f t="shared" si="0"/>
        <v>30538.3</v>
      </c>
      <c r="V25" s="38"/>
      <c r="W25" s="38"/>
      <c r="X25" s="38"/>
      <c r="Y25" s="38"/>
      <c r="Z25" s="38"/>
    </row>
    <row r="26" spans="1:26" ht="15.75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3</v>
      </c>
      <c r="Q27" s="38"/>
      <c r="R27" s="38">
        <v>538.1</v>
      </c>
      <c r="S27" s="38">
        <v>77.400000000000006</v>
      </c>
      <c r="T27" s="38"/>
      <c r="U27" s="38">
        <f t="shared" si="0"/>
        <v>538.1</v>
      </c>
      <c r="V27" s="38"/>
      <c r="W27" s="38"/>
      <c r="X27" s="38"/>
      <c r="Y27" s="38"/>
      <c r="Z27" s="38"/>
    </row>
    <row r="28" spans="1:26" ht="15.75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21</v>
      </c>
      <c r="Q28" s="38"/>
      <c r="R28" s="38">
        <v>3862.1</v>
      </c>
      <c r="S28" s="38">
        <v>472.7</v>
      </c>
      <c r="T28" s="38"/>
      <c r="U28" s="38">
        <f t="shared" si="0"/>
        <v>3862.1</v>
      </c>
      <c r="V28" s="38"/>
      <c r="W28" s="38"/>
      <c r="X28" s="38"/>
      <c r="Y28" s="38"/>
      <c r="Z28" s="38"/>
    </row>
    <row r="29" spans="1:26" ht="38.25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opLeftCell="A17" workbookViewId="0">
      <selection activeCell="Q22" sqref="Q22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947</v>
      </c>
      <c r="Q21" s="38">
        <v>874.2</v>
      </c>
    </row>
    <row r="22" spans="1:17" ht="25.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476</v>
      </c>
      <c r="Q22" s="38">
        <v>434.6</v>
      </c>
    </row>
    <row r="23" spans="1:17" ht="15.7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432</v>
      </c>
      <c r="Q23" s="38">
        <v>402</v>
      </c>
    </row>
    <row r="24" spans="1:17" ht="15.7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39</v>
      </c>
      <c r="Q24" s="38">
        <v>37.6</v>
      </c>
    </row>
    <row r="25" spans="1:17" ht="25.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>
        <v>0</v>
      </c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f>P23+P32</f>
        <v>10.199999999999999</v>
      </c>
    </row>
    <row r="22" spans="1:16" ht="25.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16" ht="25.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10.199999999999999</v>
      </c>
    </row>
    <row r="24" spans="1:16" ht="38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0</v>
      </c>
    </row>
    <row r="25" spans="1:16" ht="25.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16" ht="15.7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7" spans="1:16" ht="25.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0</v>
      </c>
    </row>
    <row r="28" spans="1:16" ht="15.7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0</v>
      </c>
    </row>
    <row r="29" spans="1:16" ht="15.7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8.1</v>
      </c>
    </row>
    <row r="30" spans="1:16" ht="15.7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8.1</v>
      </c>
    </row>
    <row r="31" spans="1:16" ht="38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>
        <v>0</v>
      </c>
    </row>
    <row r="32" spans="1:16" ht="15.7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opLeftCell="A17" workbookViewId="0">
      <selection activeCell="W33" sqref="W33:X33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2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f>P22+P23+P24</f>
        <v>10.199999999999999</v>
      </c>
    </row>
    <row r="22" spans="1:27" ht="26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27" ht="15.7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10.199999999999999</v>
      </c>
    </row>
    <row r="24" spans="1:27" ht="15.7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0</v>
      </c>
    </row>
    <row r="25" spans="1:27" ht="26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27" ht="15.7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9" spans="1:27" ht="51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 t="s">
        <v>419</v>
      </c>
      <c r="P30" s="180"/>
      <c r="Q30" s="180"/>
      <c r="R30" s="71"/>
      <c r="S30" s="180" t="s">
        <v>420</v>
      </c>
      <c r="T30" s="180"/>
      <c r="U30" s="180"/>
      <c r="V30" s="71"/>
      <c r="W30" s="177"/>
      <c r="X30" s="177"/>
      <c r="Y30" s="71"/>
      <c r="Z30" s="71"/>
      <c r="AA30" s="71"/>
    </row>
    <row r="31" spans="1:27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 t="s">
        <v>421</v>
      </c>
      <c r="P33" s="180"/>
      <c r="Q33" s="180"/>
      <c r="S33" s="180" t="s">
        <v>422</v>
      </c>
      <c r="T33" s="180"/>
      <c r="U33" s="180"/>
      <c r="W33" s="185">
        <v>45020</v>
      </c>
      <c r="X33" s="185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B25</cp:lastModifiedBy>
  <cp:lastPrinted>2023-04-05T08:40:46Z</cp:lastPrinted>
  <dcterms:created xsi:type="dcterms:W3CDTF">2015-09-16T13:44:33Z</dcterms:created>
  <dcterms:modified xsi:type="dcterms:W3CDTF">2023-04-27T07:24:10Z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